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ifukukai-10\Desktop\H29 公開書類\"/>
    </mc:Choice>
  </mc:AlternateContent>
  <bookViews>
    <workbookView xWindow="0" yWindow="0" windowWidth="28800" windowHeight="12180"/>
  </bookViews>
  <sheets>
    <sheet name="第三号第一様式" sheetId="1" r:id="rId1"/>
  </sheet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8" i="1" l="1"/>
  <c r="I38" i="1" s="1"/>
  <c r="G38" i="1"/>
  <c r="E38" i="1"/>
  <c r="E37" i="1"/>
  <c r="E36" i="1"/>
  <c r="I35" i="1"/>
  <c r="E35" i="1"/>
  <c r="I34" i="1"/>
  <c r="E34" i="1"/>
  <c r="I33" i="1"/>
  <c r="E33" i="1"/>
  <c r="I32" i="1"/>
  <c r="E32" i="1"/>
  <c r="I31" i="1"/>
  <c r="E31" i="1"/>
  <c r="E30" i="1"/>
  <c r="E29" i="1"/>
  <c r="I28" i="1"/>
  <c r="E28" i="1"/>
  <c r="I27" i="1"/>
  <c r="D27" i="1"/>
  <c r="E27" i="1" s="1"/>
  <c r="C27" i="1"/>
  <c r="I26" i="1"/>
  <c r="E26" i="1"/>
  <c r="I25" i="1"/>
  <c r="E25" i="1"/>
  <c r="I24" i="1"/>
  <c r="E24" i="1"/>
  <c r="I23" i="1"/>
  <c r="D23" i="1"/>
  <c r="C23" i="1"/>
  <c r="E23" i="1" s="1"/>
  <c r="I22" i="1"/>
  <c r="H22" i="1"/>
  <c r="G22" i="1"/>
  <c r="D22" i="1"/>
  <c r="E21" i="1"/>
  <c r="E20" i="1"/>
  <c r="I19" i="1"/>
  <c r="E19" i="1"/>
  <c r="I18" i="1"/>
  <c r="E18" i="1"/>
  <c r="I17" i="1"/>
  <c r="E17" i="1"/>
  <c r="I16" i="1"/>
  <c r="E16" i="1"/>
  <c r="I15" i="1"/>
  <c r="E15" i="1"/>
  <c r="I14" i="1"/>
  <c r="E14" i="1"/>
  <c r="I13" i="1"/>
  <c r="E13" i="1"/>
  <c r="I12" i="1"/>
  <c r="E12" i="1"/>
  <c r="I11" i="1"/>
  <c r="E11" i="1"/>
  <c r="I10" i="1"/>
  <c r="E10" i="1"/>
  <c r="I9" i="1"/>
  <c r="H9" i="1"/>
  <c r="H29" i="1" s="1"/>
  <c r="H39" i="1" s="1"/>
  <c r="G9" i="1"/>
  <c r="G29" i="1" s="1"/>
  <c r="D9" i="1"/>
  <c r="D39" i="1" s="1"/>
  <c r="C9" i="1"/>
  <c r="I29" i="1" l="1"/>
  <c r="G39" i="1"/>
  <c r="I39" i="1" s="1"/>
  <c r="E9" i="1"/>
  <c r="C22" i="1"/>
  <c r="E22" i="1" s="1"/>
  <c r="C39" i="1" l="1"/>
  <c r="E39" i="1" s="1"/>
</calcChain>
</file>

<file path=xl/sharedStrings.xml><?xml version="1.0" encoding="utf-8"?>
<sst xmlns="http://schemas.openxmlformats.org/spreadsheetml/2006/main" count="70" uniqueCount="65">
  <si>
    <t>第三号第一様式（第二十七条第四項関係）</t>
    <phoneticPr fontId="4"/>
  </si>
  <si>
    <t>法人単位貸借対照表</t>
    <phoneticPr fontId="2"/>
  </si>
  <si>
    <t>平成29年3月31日現在</t>
    <phoneticPr fontId="2"/>
  </si>
  <si>
    <t>（単位：円）</t>
    <phoneticPr fontId="4"/>
  </si>
  <si>
    <t>資産の部</t>
    <phoneticPr fontId="2"/>
  </si>
  <si>
    <t>負債の部</t>
    <phoneticPr fontId="2"/>
  </si>
  <si>
    <t>当年度末</t>
    <rPh sb="0" eb="1">
      <t>トウ</t>
    </rPh>
    <rPh sb="1" eb="4">
      <t>ネンドマツ</t>
    </rPh>
    <phoneticPr fontId="3"/>
  </si>
  <si>
    <t>前年度末</t>
    <rPh sb="0" eb="3">
      <t>ゼンネンド</t>
    </rPh>
    <rPh sb="3" eb="4">
      <t>マツ</t>
    </rPh>
    <phoneticPr fontId="3"/>
  </si>
  <si>
    <t>増減</t>
    <rPh sb="0" eb="2">
      <t>ゾウゲン</t>
    </rPh>
    <phoneticPr fontId="3"/>
  </si>
  <si>
    <t>流動資産</t>
  </si>
  <si>
    <t>流動負債</t>
  </si>
  <si>
    <t>　現金預金</t>
  </si>
  <si>
    <t>　短期運営資金借入金</t>
  </si>
  <si>
    <t>　有価証券</t>
  </si>
  <si>
    <t>　事業未払金</t>
  </si>
  <si>
    <t>　事業未収金</t>
  </si>
  <si>
    <t>　その他の未払金</t>
  </si>
  <si>
    <t>　未収金</t>
  </si>
  <si>
    <t>　未払費用</t>
  </si>
  <si>
    <t>　未収収益</t>
  </si>
  <si>
    <t>　預り金</t>
  </si>
  <si>
    <t>　立替金</t>
  </si>
  <si>
    <t>　職員預り金</t>
  </si>
  <si>
    <t>　前払金</t>
  </si>
  <si>
    <t>　前受金</t>
  </si>
  <si>
    <t>　前払費用</t>
  </si>
  <si>
    <t>　前受収益</t>
  </si>
  <si>
    <t>　短期貸付金</t>
  </si>
  <si>
    <t>　仮受金</t>
  </si>
  <si>
    <t>　仮払金</t>
  </si>
  <si>
    <t>　その他の流動負債</t>
  </si>
  <si>
    <t>　その他の流動資産</t>
  </si>
  <si>
    <t>　徴収不能引当金</t>
  </si>
  <si>
    <t>固定資産</t>
  </si>
  <si>
    <t>固定負債</t>
  </si>
  <si>
    <t>基本財産</t>
  </si>
  <si>
    <t>　設備資金借入金</t>
  </si>
  <si>
    <t>　土地</t>
  </si>
  <si>
    <t>　長期運営資金借入金</t>
  </si>
  <si>
    <t>　建物</t>
  </si>
  <si>
    <t>　リース債務</t>
  </si>
  <si>
    <t>　定期預金</t>
  </si>
  <si>
    <t>　長期未払金</t>
  </si>
  <si>
    <t>その他の固定資産</t>
  </si>
  <si>
    <t>　長期預り金</t>
  </si>
  <si>
    <t>　その他の固定負債</t>
  </si>
  <si>
    <t>負債の部合計</t>
  </si>
  <si>
    <t>　構築物</t>
  </si>
  <si>
    <t>純資産の部</t>
  </si>
  <si>
    <t>　機械及び装置</t>
  </si>
  <si>
    <t>基本金</t>
  </si>
  <si>
    <t>　車輌運搬具</t>
  </si>
  <si>
    <t>国庫補助金等特別積立金</t>
  </si>
  <si>
    <t>　器具及び備品</t>
  </si>
  <si>
    <t>その他の積立金</t>
  </si>
  <si>
    <t>　権利</t>
  </si>
  <si>
    <t>次期繰越活動増減差額</t>
  </si>
  <si>
    <t>　ソフトウェア</t>
  </si>
  <si>
    <t>（うち当期活動増減差額）</t>
  </si>
  <si>
    <t>　長期貸付金</t>
  </si>
  <si>
    <t>　長期前払費用</t>
  </si>
  <si>
    <t>　その他の固定資産</t>
  </si>
  <si>
    <t>純資産の部合計</t>
  </si>
  <si>
    <t>資産の部合計</t>
  </si>
  <si>
    <t>負債及び純資産の部合計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</si>
</sst>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-#,##0_)"/>
  </numFmts>
  <fonts count="10" x14ac:knownFonts="1">
    <font>
      <sz val="11"/>
      <color theme="1"/>
      <name val="ＭＳ Ｐゴシック"/>
      <family val="2"/>
      <charset val="128"/>
      <scheme val="minor"/>
    </font>
    <font>
      <sz val="10"/>
      <color theme="1"/>
      <name val="Meiryo UI"/>
      <family val="3"/>
      <charset val="128"/>
    </font>
    <font>
      <sz val="6"/>
      <name val="ＭＳ Ｐゴシック"/>
      <family val="2"/>
      <charset val="128"/>
      <scheme val="minor"/>
    </font>
    <font>
      <sz val="16"/>
      <color theme="1"/>
      <name val="Meiryo UI"/>
      <family val="3"/>
      <charset val="128"/>
    </font>
    <font>
      <sz val="6"/>
      <name val="ＭＳ Ｐゴシック"/>
      <family val="3"/>
      <charset val="128"/>
    </font>
    <font>
      <sz val="11"/>
      <color theme="1"/>
      <name val="Meiryo UI"/>
      <family val="3"/>
      <charset val="128"/>
    </font>
    <font>
      <sz val="11"/>
      <name val="ＭＳ ゴシック"/>
      <family val="3"/>
      <charset val="128"/>
    </font>
    <font>
      <sz val="10"/>
      <name val="Meiryo UI"/>
      <family val="3"/>
      <charset val="128"/>
    </font>
    <font>
      <sz val="11"/>
      <name val="ＭＳ Ｐゴシック"/>
      <family val="3"/>
      <charset val="128"/>
    </font>
    <font>
      <sz val="11"/>
      <color rgb="FF00000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6" fillId="0" borderId="0">
      <alignment horizontal="left" vertical="top"/>
    </xf>
    <xf numFmtId="0" fontId="8" fillId="0" borderId="0"/>
  </cellStyleXfs>
  <cellXfs count="30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3" fillId="0" borderId="0" xfId="0" applyFont="1" applyFill="1" applyAlignment="1">
      <alignment horizontal="center" vertical="center" shrinkToFit="1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center" vertical="center" shrinkToFit="1"/>
    </xf>
    <xf numFmtId="0" fontId="1" fillId="0" borderId="0" xfId="0" applyFont="1" applyFill="1" applyAlignment="1">
      <alignment horizontal="center" vertical="center" shrinkToFit="1"/>
    </xf>
    <xf numFmtId="0" fontId="3" fillId="0" borderId="0" xfId="0" applyFont="1" applyFill="1" applyAlignment="1" applyProtection="1">
      <alignment horizontal="center" vertical="center" shrinkToFit="1"/>
      <protection locked="0"/>
    </xf>
    <xf numFmtId="0" fontId="5" fillId="0" borderId="0" xfId="0" applyFont="1" applyFill="1" applyAlignment="1">
      <alignment horizontal="center" vertical="center" shrinkToFit="1"/>
    </xf>
    <xf numFmtId="0" fontId="5" fillId="0" borderId="0" xfId="0" applyFont="1" applyFill="1" applyAlignment="1">
      <alignment horizontal="right" vertical="center" shrinkToFit="1"/>
    </xf>
    <xf numFmtId="0" fontId="7" fillId="0" borderId="1" xfId="1" applyFont="1" applyFill="1" applyBorder="1" applyAlignment="1">
      <alignment horizontal="center" vertical="center"/>
    </xf>
    <xf numFmtId="0" fontId="7" fillId="0" borderId="2" xfId="1" applyFont="1" applyFill="1" applyBorder="1" applyAlignment="1">
      <alignment horizontal="center" vertical="center"/>
    </xf>
    <xf numFmtId="0" fontId="7" fillId="0" borderId="3" xfId="1" applyFont="1" applyFill="1" applyBorder="1" applyAlignment="1">
      <alignment horizontal="center" vertical="center"/>
    </xf>
    <xf numFmtId="0" fontId="7" fillId="0" borderId="4" xfId="2" applyFont="1" applyFill="1" applyBorder="1" applyAlignment="1">
      <alignment horizontal="center" vertical="center" shrinkToFit="1"/>
    </xf>
    <xf numFmtId="0" fontId="7" fillId="0" borderId="4" xfId="1" applyFont="1" applyFill="1" applyBorder="1" applyAlignment="1">
      <alignment vertical="center"/>
    </xf>
    <xf numFmtId="0" fontId="7" fillId="0" borderId="4" xfId="1" applyFont="1" applyFill="1" applyBorder="1" applyAlignment="1">
      <alignment horizontal="left" vertical="top" shrinkToFit="1"/>
    </xf>
    <xf numFmtId="176" fontId="9" fillId="0" borderId="4" xfId="1" applyNumberFormat="1" applyFont="1" applyFill="1" applyBorder="1" applyAlignment="1" applyProtection="1">
      <alignment vertical="top" shrinkToFit="1"/>
      <protection locked="0"/>
    </xf>
    <xf numFmtId="176" fontId="9" fillId="0" borderId="4" xfId="0" applyNumberFormat="1" applyFont="1" applyFill="1" applyBorder="1" applyAlignment="1" applyProtection="1">
      <alignment vertical="center"/>
      <protection locked="0"/>
    </xf>
    <xf numFmtId="0" fontId="7" fillId="0" borderId="5" xfId="1" applyFont="1" applyFill="1" applyBorder="1" applyAlignment="1">
      <alignment horizontal="left" vertical="top" shrinkToFit="1"/>
    </xf>
    <xf numFmtId="176" fontId="9" fillId="0" borderId="5" xfId="1" applyNumberFormat="1" applyFont="1" applyFill="1" applyBorder="1" applyAlignment="1" applyProtection="1">
      <alignment vertical="top" shrinkToFit="1"/>
      <protection locked="0"/>
    </xf>
    <xf numFmtId="176" fontId="9" fillId="0" borderId="5" xfId="0" applyNumberFormat="1" applyFont="1" applyFill="1" applyBorder="1" applyAlignment="1" applyProtection="1">
      <alignment vertical="center"/>
      <protection locked="0"/>
    </xf>
    <xf numFmtId="0" fontId="7" fillId="0" borderId="6" xfId="1" applyFont="1" applyFill="1" applyBorder="1" applyAlignment="1">
      <alignment horizontal="left" vertical="top" shrinkToFit="1"/>
    </xf>
    <xf numFmtId="176" fontId="9" fillId="0" borderId="6" xfId="1" applyNumberFormat="1" applyFont="1" applyFill="1" applyBorder="1" applyAlignment="1" applyProtection="1">
      <alignment vertical="top" shrinkToFit="1"/>
      <protection locked="0"/>
    </xf>
    <xf numFmtId="176" fontId="9" fillId="0" borderId="6" xfId="0" applyNumberFormat="1" applyFont="1" applyFill="1" applyBorder="1" applyAlignment="1" applyProtection="1">
      <alignment vertical="center"/>
      <protection locked="0"/>
    </xf>
    <xf numFmtId="0" fontId="7" fillId="0" borderId="1" xfId="1" applyFont="1" applyFill="1" applyBorder="1" applyAlignment="1">
      <alignment horizontal="center" vertical="center" shrinkToFit="1"/>
    </xf>
    <xf numFmtId="0" fontId="7" fillId="0" borderId="2" xfId="1" applyFont="1" applyFill="1" applyBorder="1" applyAlignment="1">
      <alignment horizontal="center" vertical="center" shrinkToFit="1"/>
    </xf>
    <xf numFmtId="0" fontId="7" fillId="0" borderId="3" xfId="1" applyFont="1" applyFill="1" applyBorder="1" applyAlignment="1">
      <alignment horizontal="center" vertical="center" shrinkToFit="1"/>
    </xf>
    <xf numFmtId="0" fontId="7" fillId="0" borderId="7" xfId="1" applyFont="1" applyFill="1" applyBorder="1" applyAlignment="1">
      <alignment horizontal="left" vertical="top" shrinkToFit="1"/>
    </xf>
    <xf numFmtId="176" fontId="9" fillId="0" borderId="7" xfId="1" applyNumberFormat="1" applyFont="1" applyFill="1" applyBorder="1" applyAlignment="1" applyProtection="1">
      <alignment vertical="top" shrinkToFit="1"/>
      <protection locked="0"/>
    </xf>
    <xf numFmtId="0" fontId="7" fillId="0" borderId="4" xfId="1" applyFont="1" applyFill="1" applyBorder="1" applyAlignment="1">
      <alignment vertical="center" shrinkToFit="1"/>
    </xf>
    <xf numFmtId="176" fontId="9" fillId="0" borderId="4" xfId="1" applyNumberFormat="1" applyFont="1" applyFill="1" applyBorder="1" applyAlignment="1" applyProtection="1">
      <alignment vertical="center" shrinkToFit="1"/>
      <protection locked="0"/>
    </xf>
  </cellXfs>
  <cellStyles count="3">
    <cellStyle name="標準" xfId="0" builtinId="0"/>
    <cellStyle name="標準 2" xfId="1"/>
    <cellStyle name="標準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39"/>
  <sheetViews>
    <sheetView showGridLines="0" tabSelected="1" workbookViewId="0"/>
  </sheetViews>
  <sheetFormatPr defaultRowHeight="13.5" x14ac:dyDescent="0.15"/>
  <cols>
    <col min="1" max="1" width="2.875" customWidth="1"/>
    <col min="2" max="2" width="31.125" customWidth="1"/>
    <col min="3" max="5" width="20.75" customWidth="1"/>
    <col min="6" max="6" width="31.125" customWidth="1"/>
    <col min="7" max="9" width="20.75" customWidth="1"/>
  </cols>
  <sheetData>
    <row r="1" spans="2:9" ht="14.25" x14ac:dyDescent="0.15">
      <c r="B1" s="1"/>
      <c r="C1" s="1"/>
      <c r="D1" s="1"/>
      <c r="E1" s="1"/>
      <c r="F1" s="1"/>
      <c r="G1" s="1"/>
      <c r="H1" s="1"/>
      <c r="I1" s="1"/>
    </row>
    <row r="2" spans="2:9" ht="21" x14ac:dyDescent="0.15">
      <c r="B2" s="2"/>
      <c r="C2" s="1"/>
      <c r="D2" s="1"/>
      <c r="E2" s="1"/>
      <c r="F2" s="1"/>
      <c r="G2" s="1"/>
      <c r="H2" s="3"/>
      <c r="I2" s="3" t="s">
        <v>0</v>
      </c>
    </row>
    <row r="3" spans="2:9" ht="21" x14ac:dyDescent="0.15">
      <c r="B3" s="4" t="s">
        <v>1</v>
      </c>
      <c r="C3" s="4"/>
      <c r="D3" s="4"/>
      <c r="E3" s="4"/>
      <c r="F3" s="4"/>
      <c r="G3" s="4"/>
      <c r="H3" s="4"/>
      <c r="I3" s="4"/>
    </row>
    <row r="4" spans="2:9" ht="21" x14ac:dyDescent="0.15">
      <c r="B4" s="5"/>
      <c r="C4" s="2"/>
      <c r="D4" s="1"/>
      <c r="E4" s="1"/>
      <c r="F4" s="1"/>
      <c r="G4" s="1"/>
      <c r="H4" s="1"/>
      <c r="I4" s="1"/>
    </row>
    <row r="5" spans="2:9" ht="21" x14ac:dyDescent="0.15">
      <c r="B5" s="6" t="s">
        <v>2</v>
      </c>
      <c r="C5" s="6"/>
      <c r="D5" s="6"/>
      <c r="E5" s="6"/>
      <c r="F5" s="6"/>
      <c r="G5" s="6"/>
      <c r="H5" s="6"/>
      <c r="I5" s="6"/>
    </row>
    <row r="6" spans="2:9" ht="15.75" x14ac:dyDescent="0.15">
      <c r="B6" s="7"/>
      <c r="C6" s="1"/>
      <c r="D6" s="1"/>
      <c r="E6" s="1"/>
      <c r="F6" s="1"/>
      <c r="G6" s="1"/>
      <c r="H6" s="1"/>
      <c r="I6" s="8" t="s">
        <v>3</v>
      </c>
    </row>
    <row r="7" spans="2:9" ht="14.25" x14ac:dyDescent="0.15">
      <c r="B7" s="9" t="s">
        <v>4</v>
      </c>
      <c r="C7" s="10"/>
      <c r="D7" s="10"/>
      <c r="E7" s="11"/>
      <c r="F7" s="9" t="s">
        <v>5</v>
      </c>
      <c r="G7" s="10"/>
      <c r="H7" s="10"/>
      <c r="I7" s="11"/>
    </row>
    <row r="8" spans="2:9" ht="14.25" x14ac:dyDescent="0.15">
      <c r="B8" s="12"/>
      <c r="C8" s="12" t="s">
        <v>6</v>
      </c>
      <c r="D8" s="12" t="s">
        <v>7</v>
      </c>
      <c r="E8" s="12" t="s">
        <v>8</v>
      </c>
      <c r="F8" s="13"/>
      <c r="G8" s="12" t="s">
        <v>6</v>
      </c>
      <c r="H8" s="12" t="s">
        <v>7</v>
      </c>
      <c r="I8" s="12" t="s">
        <v>8</v>
      </c>
    </row>
    <row r="9" spans="2:9" ht="14.25" x14ac:dyDescent="0.15">
      <c r="B9" s="14" t="s">
        <v>9</v>
      </c>
      <c r="C9" s="15">
        <f>+C10+C11+C12+C13+C14+C15+C16+C17+C18+C19+C20+C21</f>
        <v>214550254</v>
      </c>
      <c r="D9" s="16">
        <f>+D10+D11+D12+D13+D14+D15+D16+D17+D18+D19+D20+D21</f>
        <v>236401446</v>
      </c>
      <c r="E9" s="15">
        <f>C9-D9</f>
        <v>-21851192</v>
      </c>
      <c r="F9" s="14" t="s">
        <v>10</v>
      </c>
      <c r="G9" s="15">
        <f>+G10+G11+G12+G13+G14+G15+G16+G17+G18+G19</f>
        <v>13770802</v>
      </c>
      <c r="H9" s="16">
        <f>+H10+H11+H12+H13+H14+H15+H16+H17+H18+H19</f>
        <v>12996821</v>
      </c>
      <c r="I9" s="15">
        <f>G9-H9</f>
        <v>773981</v>
      </c>
    </row>
    <row r="10" spans="2:9" ht="14.25" x14ac:dyDescent="0.15">
      <c r="B10" s="17" t="s">
        <v>11</v>
      </c>
      <c r="C10" s="18">
        <v>185114088</v>
      </c>
      <c r="D10" s="19">
        <v>205755063</v>
      </c>
      <c r="E10" s="18">
        <f t="shared" ref="E10:E39" si="0">C10-D10</f>
        <v>-20640975</v>
      </c>
      <c r="F10" s="17" t="s">
        <v>12</v>
      </c>
      <c r="G10" s="18"/>
      <c r="H10" s="19"/>
      <c r="I10" s="18">
        <f t="shared" ref="I10:I39" si="1">G10-H10</f>
        <v>0</v>
      </c>
    </row>
    <row r="11" spans="2:9" ht="14.25" x14ac:dyDescent="0.15">
      <c r="B11" s="20" t="s">
        <v>13</v>
      </c>
      <c r="C11" s="21"/>
      <c r="D11" s="22"/>
      <c r="E11" s="21">
        <f t="shared" si="0"/>
        <v>0</v>
      </c>
      <c r="F11" s="20" t="s">
        <v>14</v>
      </c>
      <c r="G11" s="21">
        <v>13230623</v>
      </c>
      <c r="H11" s="22">
        <v>12450509</v>
      </c>
      <c r="I11" s="21">
        <f t="shared" si="1"/>
        <v>780114</v>
      </c>
    </row>
    <row r="12" spans="2:9" ht="14.25" x14ac:dyDescent="0.15">
      <c r="B12" s="20" t="s">
        <v>15</v>
      </c>
      <c r="C12" s="21">
        <v>28625158</v>
      </c>
      <c r="D12" s="22">
        <v>30032863</v>
      </c>
      <c r="E12" s="21">
        <f t="shared" si="0"/>
        <v>-1407705</v>
      </c>
      <c r="F12" s="20" t="s">
        <v>16</v>
      </c>
      <c r="G12" s="21"/>
      <c r="H12" s="22"/>
      <c r="I12" s="21">
        <f t="shared" si="1"/>
        <v>0</v>
      </c>
    </row>
    <row r="13" spans="2:9" ht="14.25" x14ac:dyDescent="0.15">
      <c r="B13" s="20" t="s">
        <v>17</v>
      </c>
      <c r="C13" s="21"/>
      <c r="D13" s="22"/>
      <c r="E13" s="21">
        <f t="shared" si="0"/>
        <v>0</v>
      </c>
      <c r="F13" s="20" t="s">
        <v>18</v>
      </c>
      <c r="G13" s="21"/>
      <c r="H13" s="22"/>
      <c r="I13" s="21">
        <f t="shared" si="1"/>
        <v>0</v>
      </c>
    </row>
    <row r="14" spans="2:9" ht="14.25" x14ac:dyDescent="0.15">
      <c r="B14" s="20" t="s">
        <v>19</v>
      </c>
      <c r="C14" s="21"/>
      <c r="D14" s="22"/>
      <c r="E14" s="21">
        <f t="shared" si="0"/>
        <v>0</v>
      </c>
      <c r="F14" s="20" t="s">
        <v>20</v>
      </c>
      <c r="G14" s="21">
        <v>1069</v>
      </c>
      <c r="H14" s="22">
        <v>5830</v>
      </c>
      <c r="I14" s="21">
        <f t="shared" si="1"/>
        <v>-4761</v>
      </c>
    </row>
    <row r="15" spans="2:9" ht="14.25" x14ac:dyDescent="0.15">
      <c r="B15" s="20" t="s">
        <v>21</v>
      </c>
      <c r="C15" s="21">
        <v>400000</v>
      </c>
      <c r="D15" s="22">
        <v>400000</v>
      </c>
      <c r="E15" s="21">
        <f t="shared" si="0"/>
        <v>0</v>
      </c>
      <c r="F15" s="20" t="s">
        <v>22</v>
      </c>
      <c r="G15" s="21">
        <v>539110</v>
      </c>
      <c r="H15" s="22"/>
      <c r="I15" s="21">
        <f t="shared" si="1"/>
        <v>539110</v>
      </c>
    </row>
    <row r="16" spans="2:9" ht="14.25" x14ac:dyDescent="0.15">
      <c r="B16" s="20" t="s">
        <v>23</v>
      </c>
      <c r="C16" s="21"/>
      <c r="D16" s="22"/>
      <c r="E16" s="21">
        <f t="shared" si="0"/>
        <v>0</v>
      </c>
      <c r="F16" s="20" t="s">
        <v>24</v>
      </c>
      <c r="G16" s="21"/>
      <c r="H16" s="22">
        <v>540482</v>
      </c>
      <c r="I16" s="21">
        <f t="shared" si="1"/>
        <v>-540482</v>
      </c>
    </row>
    <row r="17" spans="2:9" ht="14.25" x14ac:dyDescent="0.15">
      <c r="B17" s="20" t="s">
        <v>25</v>
      </c>
      <c r="C17" s="21">
        <v>411008</v>
      </c>
      <c r="D17" s="22">
        <v>213520</v>
      </c>
      <c r="E17" s="21">
        <f t="shared" si="0"/>
        <v>197488</v>
      </c>
      <c r="F17" s="20" t="s">
        <v>26</v>
      </c>
      <c r="G17" s="21"/>
      <c r="H17" s="22"/>
      <c r="I17" s="21">
        <f t="shared" si="1"/>
        <v>0</v>
      </c>
    </row>
    <row r="18" spans="2:9" ht="14.25" x14ac:dyDescent="0.15">
      <c r="B18" s="20" t="s">
        <v>27</v>
      </c>
      <c r="C18" s="21"/>
      <c r="D18" s="22"/>
      <c r="E18" s="21">
        <f t="shared" si="0"/>
        <v>0</v>
      </c>
      <c r="F18" s="20" t="s">
        <v>28</v>
      </c>
      <c r="G18" s="21"/>
      <c r="H18" s="22"/>
      <c r="I18" s="21">
        <f t="shared" si="1"/>
        <v>0</v>
      </c>
    </row>
    <row r="19" spans="2:9" ht="14.25" x14ac:dyDescent="0.15">
      <c r="B19" s="20" t="s">
        <v>29</v>
      </c>
      <c r="C19" s="21"/>
      <c r="D19" s="22"/>
      <c r="E19" s="21">
        <f t="shared" si="0"/>
        <v>0</v>
      </c>
      <c r="F19" s="20" t="s">
        <v>30</v>
      </c>
      <c r="G19" s="21"/>
      <c r="H19" s="22"/>
      <c r="I19" s="21">
        <f t="shared" si="1"/>
        <v>0</v>
      </c>
    </row>
    <row r="20" spans="2:9" ht="14.25" x14ac:dyDescent="0.15">
      <c r="B20" s="20" t="s">
        <v>31</v>
      </c>
      <c r="C20" s="21"/>
      <c r="D20" s="22"/>
      <c r="E20" s="21">
        <f t="shared" si="0"/>
        <v>0</v>
      </c>
      <c r="F20" s="20"/>
      <c r="G20" s="21"/>
      <c r="H20" s="21"/>
      <c r="I20" s="21"/>
    </row>
    <row r="21" spans="2:9" ht="14.25" x14ac:dyDescent="0.15">
      <c r="B21" s="20" t="s">
        <v>32</v>
      </c>
      <c r="C21" s="21"/>
      <c r="D21" s="22"/>
      <c r="E21" s="21">
        <f t="shared" si="0"/>
        <v>0</v>
      </c>
      <c r="F21" s="20"/>
      <c r="G21" s="21"/>
      <c r="H21" s="21"/>
      <c r="I21" s="21"/>
    </row>
    <row r="22" spans="2:9" ht="14.25" x14ac:dyDescent="0.15">
      <c r="B22" s="14" t="s">
        <v>33</v>
      </c>
      <c r="C22" s="15">
        <f>+C23 +C27</f>
        <v>353686759</v>
      </c>
      <c r="D22" s="16">
        <f>+D23 +D27</f>
        <v>363223163</v>
      </c>
      <c r="E22" s="15">
        <f t="shared" si="0"/>
        <v>-9536404</v>
      </c>
      <c r="F22" s="14" t="s">
        <v>34</v>
      </c>
      <c r="G22" s="15">
        <f>+G23+G24+G25+G26+G27+G28</f>
        <v>0</v>
      </c>
      <c r="H22" s="16">
        <f>+H23+H24+H25+H26+H27+H28</f>
        <v>50000</v>
      </c>
      <c r="I22" s="15">
        <f t="shared" si="1"/>
        <v>-50000</v>
      </c>
    </row>
    <row r="23" spans="2:9" ht="14.25" x14ac:dyDescent="0.15">
      <c r="B23" s="14" t="s">
        <v>35</v>
      </c>
      <c r="C23" s="15">
        <f>+C24+C25+C26</f>
        <v>254651250</v>
      </c>
      <c r="D23" s="16">
        <f>+D24+D25+D26</f>
        <v>262295176</v>
      </c>
      <c r="E23" s="15">
        <f t="shared" si="0"/>
        <v>-7643926</v>
      </c>
      <c r="F23" s="17" t="s">
        <v>36</v>
      </c>
      <c r="G23" s="18"/>
      <c r="H23" s="19"/>
      <c r="I23" s="18">
        <f t="shared" si="1"/>
        <v>0</v>
      </c>
    </row>
    <row r="24" spans="2:9" ht="14.25" x14ac:dyDescent="0.15">
      <c r="B24" s="17" t="s">
        <v>37</v>
      </c>
      <c r="C24" s="18"/>
      <c r="D24" s="19"/>
      <c r="E24" s="18">
        <f t="shared" si="0"/>
        <v>0</v>
      </c>
      <c r="F24" s="20" t="s">
        <v>38</v>
      </c>
      <c r="G24" s="21"/>
      <c r="H24" s="22"/>
      <c r="I24" s="21">
        <f t="shared" si="1"/>
        <v>0</v>
      </c>
    </row>
    <row r="25" spans="2:9" ht="14.25" x14ac:dyDescent="0.15">
      <c r="B25" s="20" t="s">
        <v>39</v>
      </c>
      <c r="C25" s="21">
        <v>253651250</v>
      </c>
      <c r="D25" s="22">
        <v>261295176</v>
      </c>
      <c r="E25" s="21">
        <f t="shared" si="0"/>
        <v>-7643926</v>
      </c>
      <c r="F25" s="20" t="s">
        <v>40</v>
      </c>
      <c r="G25" s="21"/>
      <c r="H25" s="22"/>
      <c r="I25" s="21">
        <f t="shared" si="1"/>
        <v>0</v>
      </c>
    </row>
    <row r="26" spans="2:9" ht="14.25" x14ac:dyDescent="0.15">
      <c r="B26" s="20" t="s">
        <v>41</v>
      </c>
      <c r="C26" s="21">
        <v>1000000</v>
      </c>
      <c r="D26" s="22">
        <v>1000000</v>
      </c>
      <c r="E26" s="21">
        <f t="shared" si="0"/>
        <v>0</v>
      </c>
      <c r="F26" s="20" t="s">
        <v>42</v>
      </c>
      <c r="G26" s="21"/>
      <c r="H26" s="22"/>
      <c r="I26" s="21">
        <f t="shared" si="1"/>
        <v>0</v>
      </c>
    </row>
    <row r="27" spans="2:9" ht="14.25" x14ac:dyDescent="0.15">
      <c r="B27" s="14" t="s">
        <v>43</v>
      </c>
      <c r="C27" s="15">
        <f>+C28+C29+C30+C31+C32+C33+C34+C35+C36+C37+C38</f>
        <v>99035509</v>
      </c>
      <c r="D27" s="16">
        <f>+D28+D29+D30+D31+D32+D33+D34+D35+D36+D37+D38</f>
        <v>100927987</v>
      </c>
      <c r="E27" s="15">
        <f t="shared" si="0"/>
        <v>-1892478</v>
      </c>
      <c r="F27" s="20" t="s">
        <v>44</v>
      </c>
      <c r="G27" s="21"/>
      <c r="H27" s="22">
        <v>50000</v>
      </c>
      <c r="I27" s="21">
        <f t="shared" si="1"/>
        <v>-50000</v>
      </c>
    </row>
    <row r="28" spans="2:9" ht="14.25" x14ac:dyDescent="0.15">
      <c r="B28" s="17" t="s">
        <v>37</v>
      </c>
      <c r="C28" s="18"/>
      <c r="D28" s="19"/>
      <c r="E28" s="18">
        <f t="shared" si="0"/>
        <v>0</v>
      </c>
      <c r="F28" s="20" t="s">
        <v>45</v>
      </c>
      <c r="G28" s="21"/>
      <c r="H28" s="22"/>
      <c r="I28" s="21">
        <f t="shared" si="1"/>
        <v>0</v>
      </c>
    </row>
    <row r="29" spans="2:9" ht="14.25" x14ac:dyDescent="0.15">
      <c r="B29" s="20" t="s">
        <v>39</v>
      </c>
      <c r="C29" s="21"/>
      <c r="D29" s="22"/>
      <c r="E29" s="21">
        <f t="shared" si="0"/>
        <v>0</v>
      </c>
      <c r="F29" s="14" t="s">
        <v>46</v>
      </c>
      <c r="G29" s="15">
        <f>+G9 +G22</f>
        <v>13770802</v>
      </c>
      <c r="H29" s="15">
        <f>+H9 +H22</f>
        <v>13046821</v>
      </c>
      <c r="I29" s="15">
        <f t="shared" si="1"/>
        <v>723981</v>
      </c>
    </row>
    <row r="30" spans="2:9" ht="14.25" x14ac:dyDescent="0.15">
      <c r="B30" s="20" t="s">
        <v>47</v>
      </c>
      <c r="C30" s="21">
        <v>13723850</v>
      </c>
      <c r="D30" s="22">
        <v>16428173</v>
      </c>
      <c r="E30" s="21">
        <f t="shared" si="0"/>
        <v>-2704323</v>
      </c>
      <c r="F30" s="23" t="s">
        <v>48</v>
      </c>
      <c r="G30" s="24"/>
      <c r="H30" s="24"/>
      <c r="I30" s="25"/>
    </row>
    <row r="31" spans="2:9" ht="14.25" x14ac:dyDescent="0.15">
      <c r="B31" s="20" t="s">
        <v>49</v>
      </c>
      <c r="C31" s="21">
        <v>390303</v>
      </c>
      <c r="D31" s="22"/>
      <c r="E31" s="21">
        <f t="shared" si="0"/>
        <v>390303</v>
      </c>
      <c r="F31" s="17" t="s">
        <v>50</v>
      </c>
      <c r="G31" s="18">
        <v>177653000</v>
      </c>
      <c r="H31" s="19">
        <v>177653000</v>
      </c>
      <c r="I31" s="18">
        <f t="shared" si="1"/>
        <v>0</v>
      </c>
    </row>
    <row r="32" spans="2:9" ht="14.25" x14ac:dyDescent="0.15">
      <c r="B32" s="20" t="s">
        <v>51</v>
      </c>
      <c r="C32" s="21">
        <v>1</v>
      </c>
      <c r="D32" s="22">
        <v>1</v>
      </c>
      <c r="E32" s="21">
        <f t="shared" si="0"/>
        <v>0</v>
      </c>
      <c r="F32" s="20" t="s">
        <v>52</v>
      </c>
      <c r="G32" s="21">
        <v>161459652</v>
      </c>
      <c r="H32" s="22">
        <v>167570304</v>
      </c>
      <c r="I32" s="21">
        <f t="shared" si="1"/>
        <v>-6110652</v>
      </c>
    </row>
    <row r="33" spans="2:9" ht="14.25" x14ac:dyDescent="0.15">
      <c r="B33" s="20" t="s">
        <v>53</v>
      </c>
      <c r="C33" s="21">
        <v>390511</v>
      </c>
      <c r="D33" s="22">
        <v>1242273</v>
      </c>
      <c r="E33" s="21">
        <f t="shared" si="0"/>
        <v>-851762</v>
      </c>
      <c r="F33" s="20" t="s">
        <v>54</v>
      </c>
      <c r="G33" s="21"/>
      <c r="H33" s="22"/>
      <c r="I33" s="21">
        <f t="shared" si="1"/>
        <v>0</v>
      </c>
    </row>
    <row r="34" spans="2:9" ht="14.25" x14ac:dyDescent="0.15">
      <c r="B34" s="20" t="s">
        <v>55</v>
      </c>
      <c r="C34" s="21">
        <v>486220</v>
      </c>
      <c r="D34" s="22">
        <v>486220</v>
      </c>
      <c r="E34" s="21">
        <f t="shared" si="0"/>
        <v>0</v>
      </c>
      <c r="F34" s="20" t="s">
        <v>56</v>
      </c>
      <c r="G34" s="21">
        <v>215353559</v>
      </c>
      <c r="H34" s="22">
        <v>241354484</v>
      </c>
      <c r="I34" s="21">
        <f t="shared" si="1"/>
        <v>-26000925</v>
      </c>
    </row>
    <row r="35" spans="2:9" ht="14.25" x14ac:dyDescent="0.15">
      <c r="B35" s="20" t="s">
        <v>57</v>
      </c>
      <c r="C35" s="21"/>
      <c r="D35" s="22">
        <v>15400</v>
      </c>
      <c r="E35" s="21">
        <f t="shared" si="0"/>
        <v>-15400</v>
      </c>
      <c r="F35" s="20" t="s">
        <v>58</v>
      </c>
      <c r="G35" s="21">
        <v>-26000925</v>
      </c>
      <c r="H35" s="22">
        <v>-31535135</v>
      </c>
      <c r="I35" s="21">
        <f t="shared" si="1"/>
        <v>5534210</v>
      </c>
    </row>
    <row r="36" spans="2:9" ht="14.25" x14ac:dyDescent="0.15">
      <c r="B36" s="20" t="s">
        <v>59</v>
      </c>
      <c r="C36" s="21"/>
      <c r="D36" s="22">
        <v>630448</v>
      </c>
      <c r="E36" s="21">
        <f t="shared" si="0"/>
        <v>-630448</v>
      </c>
      <c r="F36" s="20"/>
      <c r="G36" s="21"/>
      <c r="H36" s="21"/>
      <c r="I36" s="21"/>
    </row>
    <row r="37" spans="2:9" ht="14.25" x14ac:dyDescent="0.15">
      <c r="B37" s="20" t="s">
        <v>60</v>
      </c>
      <c r="C37" s="21">
        <v>339472</v>
      </c>
      <c r="D37" s="22"/>
      <c r="E37" s="21">
        <f t="shared" si="0"/>
        <v>339472</v>
      </c>
      <c r="F37" s="26"/>
      <c r="G37" s="27"/>
      <c r="H37" s="27"/>
      <c r="I37" s="27"/>
    </row>
    <row r="38" spans="2:9" ht="14.25" x14ac:dyDescent="0.15">
      <c r="B38" s="20" t="s">
        <v>61</v>
      </c>
      <c r="C38" s="21">
        <v>83705152</v>
      </c>
      <c r="D38" s="22">
        <v>82125472</v>
      </c>
      <c r="E38" s="21">
        <f t="shared" si="0"/>
        <v>1579680</v>
      </c>
      <c r="F38" s="14" t="s">
        <v>62</v>
      </c>
      <c r="G38" s="15">
        <f>+G31 +G32 +G33 +G34</f>
        <v>554466211</v>
      </c>
      <c r="H38" s="15">
        <f>+H31 +H32 +H33 +H34</f>
        <v>586577788</v>
      </c>
      <c r="I38" s="15">
        <f t="shared" si="1"/>
        <v>-32111577</v>
      </c>
    </row>
    <row r="39" spans="2:9" ht="14.25" x14ac:dyDescent="0.15">
      <c r="B39" s="14" t="s">
        <v>63</v>
      </c>
      <c r="C39" s="15">
        <f>+C9 +C22</f>
        <v>568237013</v>
      </c>
      <c r="D39" s="15">
        <f>+D9 +D22</f>
        <v>599624609</v>
      </c>
      <c r="E39" s="15">
        <f t="shared" si="0"/>
        <v>-31387596</v>
      </c>
      <c r="F39" s="28" t="s">
        <v>64</v>
      </c>
      <c r="G39" s="29">
        <f>+G29 +G38</f>
        <v>568237013</v>
      </c>
      <c r="H39" s="29">
        <f>+H29 +H38</f>
        <v>599624609</v>
      </c>
      <c r="I39" s="29">
        <f t="shared" si="1"/>
        <v>-31387596</v>
      </c>
    </row>
  </sheetData>
  <mergeCells count="5">
    <mergeCell ref="B3:I3"/>
    <mergeCell ref="B5:I5"/>
    <mergeCell ref="B7:E7"/>
    <mergeCell ref="F7:I7"/>
    <mergeCell ref="F30:I30"/>
  </mergeCells>
  <phoneticPr fontId="2"/>
  <pageMargins left="0.7" right="0.7" top="0.75" bottom="0.75" header="0.3" footer="0.3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第三号第一様式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jifukukai-10</dc:creator>
  <cp:lastModifiedBy>jifukukai-10</cp:lastModifiedBy>
  <dcterms:created xsi:type="dcterms:W3CDTF">2017-06-27T07:38:35Z</dcterms:created>
  <dcterms:modified xsi:type="dcterms:W3CDTF">2017-06-27T07:38:36Z</dcterms:modified>
</cp:coreProperties>
</file>