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fukukai-10\Desktop\H29 公開書類\"/>
    </mc:Choice>
  </mc:AlternateContent>
  <bookViews>
    <workbookView xWindow="0" yWindow="0" windowWidth="28800" windowHeight="1218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 s="1"/>
  <c r="G38" i="1"/>
  <c r="E38" i="1"/>
  <c r="E37" i="1"/>
  <c r="E36" i="1"/>
  <c r="I35" i="1"/>
  <c r="E35" i="1"/>
  <c r="I34" i="1"/>
  <c r="E34" i="1"/>
  <c r="I33" i="1"/>
  <c r="E33" i="1"/>
  <c r="I32" i="1"/>
  <c r="E32" i="1"/>
  <c r="I31" i="1"/>
  <c r="E31" i="1"/>
  <c r="E30" i="1"/>
  <c r="E29" i="1"/>
  <c r="I28" i="1"/>
  <c r="E28" i="1"/>
  <c r="I27" i="1"/>
  <c r="D27" i="1"/>
  <c r="E27" i="1" s="1"/>
  <c r="C27" i="1"/>
  <c r="I26" i="1"/>
  <c r="E26" i="1"/>
  <c r="I25" i="1"/>
  <c r="E25" i="1"/>
  <c r="I24" i="1"/>
  <c r="E24" i="1"/>
  <c r="I23" i="1"/>
  <c r="D23" i="1"/>
  <c r="C23" i="1"/>
  <c r="E23" i="1" s="1"/>
  <c r="I22" i="1"/>
  <c r="H22" i="1"/>
  <c r="G22" i="1"/>
  <c r="D22" i="1"/>
  <c r="E21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29" i="1" s="1"/>
  <c r="H39" i="1" s="1"/>
  <c r="G9" i="1"/>
  <c r="G29" i="1" s="1"/>
  <c r="D9" i="1"/>
  <c r="D39" i="1" s="1"/>
  <c r="C9" i="1"/>
  <c r="I29" i="1" l="1"/>
  <c r="G39" i="1"/>
  <c r="I39" i="1" s="1"/>
  <c r="E9" i="1"/>
  <c r="C22" i="1"/>
  <c r="E22" i="1" s="1"/>
  <c r="C39" i="1" l="1"/>
  <c r="E39" i="1" s="1"/>
</calcChain>
</file>

<file path=xl/sharedStrings.xml><?xml version="1.0" encoding="utf-8"?>
<sst xmlns="http://schemas.openxmlformats.org/spreadsheetml/2006/main" count="70" uniqueCount="65">
  <si>
    <t>第三号第一様式（第二十七条第四項関係）</t>
    <phoneticPr fontId="4"/>
  </si>
  <si>
    <t>法人単位貸借対照表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</si>
  <si>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</si>
  <si>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</si>
  <si>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</si>
  <si>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</si>
  <si>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</si>
  <si>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</si>
  <si>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</si>
  <si>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</si>
  <si>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</si>
  <si>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</si>
  <si>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</si>
  <si>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</si>
  <si>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</si>
  <si>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</si>
  <si>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</si>
  <si>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</si>
  <si>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未払費用</t>
  </si>
  <si>
    <t>　未収収益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</si>
  <si>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</si>
  <si>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</si>
  <si>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</si>
  <si>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</si>
  <si>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</si>
  <si>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</si>
  <si>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</si>
  <si>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短期貸付金</t>
  </si>
  <si>
    <t>　仮受金</t>
  </si>
  <si>
    <t>　仮払金</t>
  </si>
  <si>
    <t>　その他の流動負債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</si>
  <si>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</si>
  <si>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</si>
  <si>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</si>
  <si>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</si>
  <si>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</si>
  <si>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</si>
  <si>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</si>
  <si>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</si>
  <si>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</si>
  <si>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</si>
  <si>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</si>
  <si>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長期未払金</t>
  </si>
  <si>
    <t>その他の固定資産</t>
  </si>
  <si>
    <t>　長期預り金</t>
  </si>
  <si>
    <t>　その他の固定負債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</si>
  <si>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</si>
  <si>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</si>
  <si>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</si>
  <si>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</si>
  <si>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</si>
  <si>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</si>
  <si>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国庫補助金等特別積立金</t>
  </si>
  <si>
    <t>　器具及び備品</t>
  </si>
  <si>
    <t>その他の積立金</t>
  </si>
  <si>
    <t>　権利</t>
  </si>
  <si>
    <t>次期繰越活動増減差額</t>
  </si>
  <si>
    <t>　ソフトウェア</t>
  </si>
  <si>
    <t>（うち当期活動増減差額）</t>
  </si>
  <si>
    <t>　長期貸付金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</si>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</sst>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tabSelected="1" workbookViewId="0"/>
  </sheetViews>
  <sheetFormatPr defaultRowHeight="13.5" x14ac:dyDescent="0.1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 x14ac:dyDescent="0.15">
      <c r="B1" s="1"/>
      <c r="C1" s="1"/>
      <c r="D1" s="1"/>
      <c r="E1" s="1"/>
      <c r="F1" s="1"/>
      <c r="G1" s="1"/>
      <c r="H1" s="1"/>
      <c r="I1" s="1"/>
    </row>
    <row r="2" spans="2:9" ht="21" x14ac:dyDescent="0.15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15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15">
      <c r="B4" s="5"/>
      <c r="C4" s="2"/>
      <c r="D4" s="1"/>
      <c r="E4" s="1"/>
      <c r="F4" s="1"/>
      <c r="G4" s="1"/>
      <c r="H4" s="1"/>
      <c r="I4" s="1"/>
    </row>
    <row r="5" spans="2:9" ht="21" x14ac:dyDescent="0.15">
      <c r="B5" s="6" t="s">
        <v>2</v>
      </c>
      <c r="C5" s="6"/>
      <c r="D5" s="6"/>
      <c r="E5" s="6"/>
      <c r="F5" s="6"/>
      <c r="G5" s="6"/>
      <c r="H5" s="6"/>
      <c r="I5" s="6"/>
    </row>
    <row r="6" spans="2:9" ht="15.75" x14ac:dyDescent="0.15">
      <c r="B6" s="7"/>
      <c r="C6" s="1"/>
      <c r="D6" s="1"/>
      <c r="E6" s="1"/>
      <c r="F6" s="1"/>
      <c r="G6" s="1"/>
      <c r="H6" s="1"/>
      <c r="I6" s="8" t="s">
        <v>3</v>
      </c>
    </row>
    <row r="7" spans="2:9" ht="14.25" x14ac:dyDescent="0.1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 x14ac:dyDescent="0.1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 x14ac:dyDescent="0.15">
      <c r="B9" s="14" t="s">
        <v>9</v>
      </c>
      <c r="C9" s="15">
        <f>+C10+C11+C12+C13+C14+C15+C16+C17+C18+C19+C20+C21</f>
        <v>214550254</v>
      </c>
      <c r="D9" s="16">
        <f>+D10+D11+D12+D13+D14+D15+D16+D17+D18+D19+D20+D21</f>
        <v>236401446</v>
      </c>
      <c r="E9" s="15">
        <f>C9-D9</f>
        <v>-21851192</v>
      </c>
      <c r="F9" s="14" t="s">
        <v>10</v>
      </c>
      <c r="G9" s="15">
        <f>+G10+G11+G12+G13+G14+G15+G16+G17+G18+G19</f>
        <v>13770802</v>
      </c>
      <c r="H9" s="16">
        <f>+H10+H11+H12+H13+H14+H15+H16+H17+H18+H19</f>
        <v>12996821</v>
      </c>
      <c r="I9" s="15">
        <f>G9-H9</f>
        <v>773981</v>
      </c>
    </row>
    <row r="10" spans="2:9" ht="14.25" x14ac:dyDescent="0.15">
      <c r="B10" s="17" t="s">
        <v>11</v>
      </c>
      <c r="C10" s="18">
        <v>185114088</v>
      </c>
      <c r="D10" s="19">
        <v>205755063</v>
      </c>
      <c r="E10" s="18">
        <f t="shared" ref="E10:E39" si="0">C10-D10</f>
        <v>-20640975</v>
      </c>
      <c r="F10" s="17" t="s">
        <v>12</v>
      </c>
      <c r="G10" s="18"/>
      <c r="H10" s="19"/>
      <c r="I10" s="18">
        <f t="shared" ref="I10:I39" si="1">G10-H10</f>
        <v>0</v>
      </c>
    </row>
    <row r="11" spans="2:9" ht="14.25" x14ac:dyDescent="0.15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13230623</v>
      </c>
      <c r="H11" s="22">
        <v>12450509</v>
      </c>
      <c r="I11" s="21">
        <f t="shared" si="1"/>
        <v>780114</v>
      </c>
    </row>
    <row r="12" spans="2:9" ht="14.25" x14ac:dyDescent="0.15">
      <c r="B12" s="20" t="s">
        <v>15</v>
      </c>
      <c r="C12" s="21">
        <v>28625158</v>
      </c>
      <c r="D12" s="22">
        <v>30032863</v>
      </c>
      <c r="E12" s="21">
        <f t="shared" si="0"/>
        <v>-1407705</v>
      </c>
      <c r="F12" s="20" t="s">
        <v>16</v>
      </c>
      <c r="G12" s="21"/>
      <c r="H12" s="22"/>
      <c r="I12" s="21">
        <f t="shared" si="1"/>
        <v>0</v>
      </c>
    </row>
    <row r="13" spans="2:9" ht="14.25" x14ac:dyDescent="0.15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ht="14.25" x14ac:dyDescent="0.15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>
        <v>1069</v>
      </c>
      <c r="H14" s="22">
        <v>5830</v>
      </c>
      <c r="I14" s="21">
        <f t="shared" si="1"/>
        <v>-4761</v>
      </c>
    </row>
    <row r="15" spans="2:9" ht="14.25" x14ac:dyDescent="0.15">
      <c r="B15" s="20" t="s">
        <v>21</v>
      </c>
      <c r="C15" s="21">
        <v>400000</v>
      </c>
      <c r="D15" s="22">
        <v>400000</v>
      </c>
      <c r="E15" s="21">
        <f t="shared" si="0"/>
        <v>0</v>
      </c>
      <c r="F15" s="20" t="s">
        <v>22</v>
      </c>
      <c r="G15" s="21">
        <v>539110</v>
      </c>
      <c r="H15" s="22"/>
      <c r="I15" s="21">
        <f t="shared" si="1"/>
        <v>539110</v>
      </c>
    </row>
    <row r="16" spans="2:9" ht="14.25" x14ac:dyDescent="0.1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>
        <v>540482</v>
      </c>
      <c r="I16" s="21">
        <f t="shared" si="1"/>
        <v>-540482</v>
      </c>
    </row>
    <row r="17" spans="2:9" ht="14.25" x14ac:dyDescent="0.15">
      <c r="B17" s="20" t="s">
        <v>25</v>
      </c>
      <c r="C17" s="21">
        <v>411008</v>
      </c>
      <c r="D17" s="22">
        <v>213520</v>
      </c>
      <c r="E17" s="21">
        <f t="shared" si="0"/>
        <v>197488</v>
      </c>
      <c r="F17" s="20" t="s">
        <v>26</v>
      </c>
      <c r="G17" s="21"/>
      <c r="H17" s="22"/>
      <c r="I17" s="21">
        <f t="shared" si="1"/>
        <v>0</v>
      </c>
    </row>
    <row r="18" spans="2:9" ht="14.25" x14ac:dyDescent="0.15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ht="14.25" x14ac:dyDescent="0.1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 x14ac:dyDescent="0.15">
      <c r="B20" s="20" t="s">
        <v>31</v>
      </c>
      <c r="C20" s="21"/>
      <c r="D20" s="22"/>
      <c r="E20" s="21">
        <f t="shared" si="0"/>
        <v>0</v>
      </c>
      <c r="F20" s="20"/>
      <c r="G20" s="21"/>
      <c r="H20" s="21"/>
      <c r="I20" s="21"/>
    </row>
    <row r="21" spans="2:9" ht="14.25" x14ac:dyDescent="0.15">
      <c r="B21" s="20" t="s">
        <v>32</v>
      </c>
      <c r="C21" s="21"/>
      <c r="D21" s="22"/>
      <c r="E21" s="21">
        <f t="shared" si="0"/>
        <v>0</v>
      </c>
      <c r="F21" s="20"/>
      <c r="G21" s="21"/>
      <c r="H21" s="21"/>
      <c r="I21" s="21"/>
    </row>
    <row r="22" spans="2:9" ht="14.25" x14ac:dyDescent="0.15">
      <c r="B22" s="14" t="s">
        <v>33</v>
      </c>
      <c r="C22" s="15">
        <f>+C23 +C27</f>
        <v>353686759</v>
      </c>
      <c r="D22" s="16">
        <f>+D23 +D27</f>
        <v>363223163</v>
      </c>
      <c r="E22" s="15">
        <f t="shared" si="0"/>
        <v>-9536404</v>
      </c>
      <c r="F22" s="14" t="s">
        <v>34</v>
      </c>
      <c r="G22" s="15">
        <f>+G23+G24+G25+G26+G27+G28</f>
        <v>0</v>
      </c>
      <c r="H22" s="16">
        <f>+H23+H24+H25+H26+H27+H28</f>
        <v>50000</v>
      </c>
      <c r="I22" s="15">
        <f t="shared" si="1"/>
        <v>-50000</v>
      </c>
    </row>
    <row r="23" spans="2:9" ht="14.25" x14ac:dyDescent="0.15">
      <c r="B23" s="14" t="s">
        <v>35</v>
      </c>
      <c r="C23" s="15">
        <f>+C24+C25+C26</f>
        <v>254651250</v>
      </c>
      <c r="D23" s="16">
        <f>+D24+D25+D26</f>
        <v>262295176</v>
      </c>
      <c r="E23" s="15">
        <f t="shared" si="0"/>
        <v>-7643926</v>
      </c>
      <c r="F23" s="17" t="s">
        <v>36</v>
      </c>
      <c r="G23" s="18"/>
      <c r="H23" s="19"/>
      <c r="I23" s="18">
        <f t="shared" si="1"/>
        <v>0</v>
      </c>
    </row>
    <row r="24" spans="2:9" ht="14.25" x14ac:dyDescent="0.15">
      <c r="B24" s="17" t="s">
        <v>37</v>
      </c>
      <c r="C24" s="18"/>
      <c r="D24" s="19"/>
      <c r="E24" s="18">
        <f t="shared" si="0"/>
        <v>0</v>
      </c>
      <c r="F24" s="20" t="s">
        <v>38</v>
      </c>
      <c r="G24" s="21"/>
      <c r="H24" s="22"/>
      <c r="I24" s="21">
        <f t="shared" si="1"/>
        <v>0</v>
      </c>
    </row>
    <row r="25" spans="2:9" ht="14.25" x14ac:dyDescent="0.15">
      <c r="B25" s="20" t="s">
        <v>39</v>
      </c>
      <c r="C25" s="21">
        <v>253651250</v>
      </c>
      <c r="D25" s="22">
        <v>261295176</v>
      </c>
      <c r="E25" s="21">
        <f t="shared" si="0"/>
        <v>-7643926</v>
      </c>
      <c r="F25" s="20" t="s">
        <v>40</v>
      </c>
      <c r="G25" s="21"/>
      <c r="H25" s="22"/>
      <c r="I25" s="21">
        <f t="shared" si="1"/>
        <v>0</v>
      </c>
    </row>
    <row r="26" spans="2:9" ht="14.25" x14ac:dyDescent="0.15">
      <c r="B26" s="20" t="s">
        <v>41</v>
      </c>
      <c r="C26" s="21">
        <v>1000000</v>
      </c>
      <c r="D26" s="22">
        <v>1000000</v>
      </c>
      <c r="E26" s="21">
        <f t="shared" si="0"/>
        <v>0</v>
      </c>
      <c r="F26" s="20" t="s">
        <v>42</v>
      </c>
      <c r="G26" s="21"/>
      <c r="H26" s="22"/>
      <c r="I26" s="21">
        <f t="shared" si="1"/>
        <v>0</v>
      </c>
    </row>
    <row r="27" spans="2:9" ht="14.25" x14ac:dyDescent="0.15">
      <c r="B27" s="14" t="s">
        <v>43</v>
      </c>
      <c r="C27" s="15">
        <f>+C28+C29+C30+C31+C32+C33+C34+C35+C36+C37+C38</f>
        <v>99035509</v>
      </c>
      <c r="D27" s="16">
        <f>+D28+D29+D30+D31+D32+D33+D34+D35+D36+D37+D38</f>
        <v>100927987</v>
      </c>
      <c r="E27" s="15">
        <f t="shared" si="0"/>
        <v>-1892478</v>
      </c>
      <c r="F27" s="20" t="s">
        <v>44</v>
      </c>
      <c r="G27" s="21"/>
      <c r="H27" s="22">
        <v>50000</v>
      </c>
      <c r="I27" s="21">
        <f t="shared" si="1"/>
        <v>-50000</v>
      </c>
    </row>
    <row r="28" spans="2:9" ht="14.25" x14ac:dyDescent="0.15">
      <c r="B28" s="17" t="s">
        <v>37</v>
      </c>
      <c r="C28" s="18"/>
      <c r="D28" s="19"/>
      <c r="E28" s="18">
        <f t="shared" si="0"/>
        <v>0</v>
      </c>
      <c r="F28" s="20" t="s">
        <v>45</v>
      </c>
      <c r="G28" s="21"/>
      <c r="H28" s="22"/>
      <c r="I28" s="21">
        <f t="shared" si="1"/>
        <v>0</v>
      </c>
    </row>
    <row r="29" spans="2:9" ht="14.25" x14ac:dyDescent="0.15">
      <c r="B29" s="20" t="s">
        <v>39</v>
      </c>
      <c r="C29" s="21"/>
      <c r="D29" s="22"/>
      <c r="E29" s="21">
        <f t="shared" si="0"/>
        <v>0</v>
      </c>
      <c r="F29" s="14" t="s">
        <v>46</v>
      </c>
      <c r="G29" s="15">
        <f>+G9 +G22</f>
        <v>13770802</v>
      </c>
      <c r="H29" s="15">
        <f>+H9 +H22</f>
        <v>13046821</v>
      </c>
      <c r="I29" s="15">
        <f t="shared" si="1"/>
        <v>723981</v>
      </c>
    </row>
    <row r="30" spans="2:9" ht="14.25" x14ac:dyDescent="0.15">
      <c r="B30" s="20" t="s">
        <v>47</v>
      </c>
      <c r="C30" s="21">
        <v>13723850</v>
      </c>
      <c r="D30" s="22">
        <v>16428173</v>
      </c>
      <c r="E30" s="21">
        <f t="shared" si="0"/>
        <v>-2704323</v>
      </c>
      <c r="F30" s="23" t="s">
        <v>48</v>
      </c>
      <c r="G30" s="24"/>
      <c r="H30" s="24"/>
      <c r="I30" s="25"/>
    </row>
    <row r="31" spans="2:9" ht="14.25" x14ac:dyDescent="0.15">
      <c r="B31" s="20" t="s">
        <v>49</v>
      </c>
      <c r="C31" s="21">
        <v>390303</v>
      </c>
      <c r="D31" s="22"/>
      <c r="E31" s="21">
        <f t="shared" si="0"/>
        <v>390303</v>
      </c>
      <c r="F31" s="17" t="s">
        <v>50</v>
      </c>
      <c r="G31" s="18">
        <v>177653000</v>
      </c>
      <c r="H31" s="19">
        <v>177653000</v>
      </c>
      <c r="I31" s="18">
        <f t="shared" si="1"/>
        <v>0</v>
      </c>
    </row>
    <row r="32" spans="2:9" ht="14.25" x14ac:dyDescent="0.15">
      <c r="B32" s="20" t="s">
        <v>51</v>
      </c>
      <c r="C32" s="21">
        <v>1</v>
      </c>
      <c r="D32" s="22">
        <v>1</v>
      </c>
      <c r="E32" s="21">
        <f t="shared" si="0"/>
        <v>0</v>
      </c>
      <c r="F32" s="20" t="s">
        <v>52</v>
      </c>
      <c r="G32" s="21">
        <v>161459652</v>
      </c>
      <c r="H32" s="22">
        <v>167570304</v>
      </c>
      <c r="I32" s="21">
        <f t="shared" si="1"/>
        <v>-6110652</v>
      </c>
    </row>
    <row r="33" spans="2:9" ht="14.25" x14ac:dyDescent="0.15">
      <c r="B33" s="20" t="s">
        <v>53</v>
      </c>
      <c r="C33" s="21">
        <v>390511</v>
      </c>
      <c r="D33" s="22">
        <v>1242273</v>
      </c>
      <c r="E33" s="21">
        <f t="shared" si="0"/>
        <v>-851762</v>
      </c>
      <c r="F33" s="20" t="s">
        <v>54</v>
      </c>
      <c r="G33" s="21"/>
      <c r="H33" s="22"/>
      <c r="I33" s="21">
        <f t="shared" si="1"/>
        <v>0</v>
      </c>
    </row>
    <row r="34" spans="2:9" ht="14.25" x14ac:dyDescent="0.15">
      <c r="B34" s="20" t="s">
        <v>55</v>
      </c>
      <c r="C34" s="21">
        <v>486220</v>
      </c>
      <c r="D34" s="22">
        <v>486220</v>
      </c>
      <c r="E34" s="21">
        <f t="shared" si="0"/>
        <v>0</v>
      </c>
      <c r="F34" s="20" t="s">
        <v>56</v>
      </c>
      <c r="G34" s="21">
        <v>215353559</v>
      </c>
      <c r="H34" s="22">
        <v>241354484</v>
      </c>
      <c r="I34" s="21">
        <f t="shared" si="1"/>
        <v>-26000925</v>
      </c>
    </row>
    <row r="35" spans="2:9" ht="14.25" x14ac:dyDescent="0.15">
      <c r="B35" s="20" t="s">
        <v>57</v>
      </c>
      <c r="C35" s="21"/>
      <c r="D35" s="22">
        <v>15400</v>
      </c>
      <c r="E35" s="21">
        <f t="shared" si="0"/>
        <v>-15400</v>
      </c>
      <c r="F35" s="20" t="s">
        <v>58</v>
      </c>
      <c r="G35" s="21">
        <v>-26000925</v>
      </c>
      <c r="H35" s="22">
        <v>-31535135</v>
      </c>
      <c r="I35" s="21">
        <f t="shared" si="1"/>
        <v>5534210</v>
      </c>
    </row>
    <row r="36" spans="2:9" ht="14.25" x14ac:dyDescent="0.15">
      <c r="B36" s="20" t="s">
        <v>59</v>
      </c>
      <c r="C36" s="21"/>
      <c r="D36" s="22">
        <v>630448</v>
      </c>
      <c r="E36" s="21">
        <f t="shared" si="0"/>
        <v>-630448</v>
      </c>
      <c r="F36" s="20"/>
      <c r="G36" s="21"/>
      <c r="H36" s="21"/>
      <c r="I36" s="21"/>
    </row>
    <row r="37" spans="2:9" ht="14.25" x14ac:dyDescent="0.15">
      <c r="B37" s="20" t="s">
        <v>60</v>
      </c>
      <c r="C37" s="21">
        <v>339472</v>
      </c>
      <c r="D37" s="22"/>
      <c r="E37" s="21">
        <f t="shared" si="0"/>
        <v>339472</v>
      </c>
      <c r="F37" s="26"/>
      <c r="G37" s="27"/>
      <c r="H37" s="27"/>
      <c r="I37" s="27"/>
    </row>
    <row r="38" spans="2:9" ht="14.25" x14ac:dyDescent="0.15">
      <c r="B38" s="20" t="s">
        <v>61</v>
      </c>
      <c r="C38" s="21">
        <v>83705152</v>
      </c>
      <c r="D38" s="22">
        <v>82125472</v>
      </c>
      <c r="E38" s="21">
        <f t="shared" si="0"/>
        <v>1579680</v>
      </c>
      <c r="F38" s="14" t="s">
        <v>62</v>
      </c>
      <c r="G38" s="15">
        <f>+G31 +G32 +G33 +G34</f>
        <v>554466211</v>
      </c>
      <c r="H38" s="15">
        <f>+H31 +H32 +H33 +H34</f>
        <v>586577788</v>
      </c>
      <c r="I38" s="15">
        <f t="shared" si="1"/>
        <v>-32111577</v>
      </c>
    </row>
    <row r="39" spans="2:9" ht="14.25" x14ac:dyDescent="0.15">
      <c r="B39" s="14" t="s">
        <v>63</v>
      </c>
      <c r="C39" s="15">
        <f>+C9 +C22</f>
        <v>568237013</v>
      </c>
      <c r="D39" s="15">
        <f>+D9 +D22</f>
        <v>599624609</v>
      </c>
      <c r="E39" s="15">
        <f t="shared" si="0"/>
        <v>-31387596</v>
      </c>
      <c r="F39" s="28" t="s">
        <v>64</v>
      </c>
      <c r="G39" s="29">
        <f>+G29 +G38</f>
        <v>568237013</v>
      </c>
      <c r="H39" s="29">
        <f>+H29 +H38</f>
        <v>599624609</v>
      </c>
      <c r="I39" s="29">
        <f t="shared" si="1"/>
        <v>-31387596</v>
      </c>
    </row>
  </sheetData>
  <mergeCells count="5">
    <mergeCell ref="B3:I3"/>
    <mergeCell ref="B5:I5"/>
    <mergeCell ref="B7:E7"/>
    <mergeCell ref="F7:I7"/>
    <mergeCell ref="F30:I3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jifukukai-10</dc:creator>
  <cp:lastModifiedBy>jifukukai-10</cp:lastModifiedBy>
  <dcterms:created xsi:type="dcterms:W3CDTF">2017-06-27T07:38:35Z</dcterms:created>
  <dcterms:modified xsi:type="dcterms:W3CDTF">2017-06-27T07:38:36Z</dcterms:modified>
</cp:coreProperties>
</file>