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fukukai-10\Desktop\"/>
    </mc:Choice>
  </mc:AlternateContent>
  <bookViews>
    <workbookView xWindow="0" yWindow="0" windowWidth="28800" windowHeight="12180"/>
  </bookViews>
  <sheets>
    <sheet name="第二号第一様式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G50" i="1"/>
  <c r="G49" i="1"/>
  <c r="G47" i="1"/>
  <c r="F44" i="1"/>
  <c r="E44" i="1"/>
  <c r="G44" i="1" s="1"/>
  <c r="G43" i="1"/>
  <c r="G42" i="1"/>
  <c r="G41" i="1"/>
  <c r="G40" i="1"/>
  <c r="G39" i="1"/>
  <c r="G38" i="1"/>
  <c r="F37" i="1"/>
  <c r="F45" i="1" s="1"/>
  <c r="E37" i="1"/>
  <c r="G37" i="1" s="1"/>
  <c r="G36" i="1"/>
  <c r="G35" i="1"/>
  <c r="F33" i="1"/>
  <c r="F32" i="1"/>
  <c r="E32" i="1"/>
  <c r="G32" i="1" s="1"/>
  <c r="G31" i="1"/>
  <c r="G30" i="1"/>
  <c r="G29" i="1"/>
  <c r="G28" i="1"/>
  <c r="G27" i="1"/>
  <c r="F27" i="1"/>
  <c r="E27" i="1"/>
  <c r="G26" i="1"/>
  <c r="G25" i="1"/>
  <c r="G24" i="1"/>
  <c r="G23" i="1"/>
  <c r="F21" i="1"/>
  <c r="E21" i="1"/>
  <c r="G21" i="1" s="1"/>
  <c r="G20" i="1"/>
  <c r="G19" i="1"/>
  <c r="G18" i="1"/>
  <c r="G17" i="1"/>
  <c r="G16" i="1"/>
  <c r="G15" i="1"/>
  <c r="G14" i="1"/>
  <c r="G13" i="1"/>
  <c r="G12" i="1"/>
  <c r="F11" i="1"/>
  <c r="F22" i="1" s="1"/>
  <c r="F34" i="1" s="1"/>
  <c r="F46" i="1" s="1"/>
  <c r="F48" i="1" s="1"/>
  <c r="F52" i="1" s="1"/>
  <c r="E11" i="1"/>
  <c r="E22" i="1" s="1"/>
  <c r="G10" i="1"/>
  <c r="G9" i="1"/>
  <c r="G8" i="1"/>
  <c r="G22" i="1" l="1"/>
  <c r="E33" i="1"/>
  <c r="G33" i="1" s="1"/>
  <c r="E45" i="1"/>
  <c r="G45" i="1" s="1"/>
  <c r="G11" i="1"/>
  <c r="E34" i="1" l="1"/>
  <c r="E46" i="1" l="1"/>
  <c r="G34" i="1"/>
  <c r="E48" i="1" l="1"/>
  <c r="G46" i="1"/>
  <c r="E52" i="1" l="1"/>
  <c r="G52" i="1" s="1"/>
  <c r="G48" i="1"/>
</calcChain>
</file>

<file path=xl/sharedStrings.xml><?xml version="1.0" encoding="utf-8"?>
<sst xmlns="http://schemas.openxmlformats.org/spreadsheetml/2006/main" count="63" uniqueCount="59">
  <si>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</si>
  <si>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</si>
  <si>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（自）平成30年4月1日  （至）平成31年3月31日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</si>
  <si>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</si>
  <si>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</si>
  <si>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</si>
  <si>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</si>
  <si>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</si>
  <si>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</si>
  <si>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</si>
  <si>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</si>
  <si>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</si>
  <si>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</si>
  <si>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</si>
  <si>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</si>
  <si>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</si>
  <si>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</si>
  <si>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</si>
  <si>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利用者負担軽減額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</si>
  <si>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</si>
  <si>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</si>
  <si>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</si>
  <si>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</si>
  <si>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</si>
  <si>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</si>
  <si>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</si>
  <si>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</si>
  <si>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</si>
  <si>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基本財産評価益</t>
  </si>
  <si>
    <t>積立資産評価益</t>
  </si>
  <si>
    <t>その他のサービス活動外収益</t>
  </si>
  <si>
    <t>サービス活動外収益計（４）</t>
  </si>
  <si>
    <t>支払利息</t>
  </si>
  <si>
    <t>基本財産評価損</t>
  </si>
  <si>
    <t>積立資産評価損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</si>
  <si>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</si>
  <si>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</si>
  <si>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</si>
  <si>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</si>
  <si>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</si>
  <si>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固定資産売却益</t>
  </si>
  <si>
    <t>その他の特別収益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</si>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</sst>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horizontal="left" vertical="center" textRotation="255"/>
    </xf>
    <xf numFmtId="0" fontId="7" fillId="0" borderId="2" xfId="2" applyNumberFormat="1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NumberFormat="1" applyFont="1" applyFill="1" applyBorder="1" applyAlignment="1">
      <alignment horizontal="left" vertical="center" textRotation="255"/>
    </xf>
    <xf numFmtId="0" fontId="7" fillId="0" borderId="3" xfId="2" applyNumberFormat="1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NumberFormat="1" applyFont="1" applyFill="1" applyBorder="1" applyAlignment="1">
      <alignment horizontal="left" vertical="center" textRotation="255"/>
    </xf>
    <xf numFmtId="0" fontId="7" fillId="0" borderId="1" xfId="2" applyNumberFormat="1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NumberFormat="1" applyFont="1" applyFill="1" applyBorder="1" applyAlignment="1">
      <alignment vertical="center" shrinkToFit="1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5" xfId="2" applyNumberFormat="1" applyFont="1" applyFill="1" applyBorder="1">
      <alignment horizontal="left" vertical="top"/>
    </xf>
    <xf numFmtId="0" fontId="7" fillId="0" borderId="6" xfId="2" applyNumberFormat="1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2" xfId="2" applyNumberFormat="1" applyFont="1" applyFill="1" applyBorder="1" applyAlignment="1">
      <alignment vertical="center" textRotation="255" shrinkToFit="1"/>
    </xf>
    <xf numFmtId="0" fontId="7" fillId="0" borderId="3" xfId="2" applyNumberFormat="1" applyFont="1" applyFill="1" applyBorder="1" applyAlignment="1">
      <alignment vertical="center" textRotation="255" shrinkToFit="1"/>
    </xf>
    <xf numFmtId="0" fontId="7" fillId="0" borderId="4" xfId="2" applyNumberFormat="1" applyFont="1" applyFill="1" applyBorder="1" applyAlignment="1">
      <alignment vertical="center" textRotation="255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2"/>
  <sheetViews>
    <sheetView showGridLines="0" tabSelected="1" workbookViewId="0"/>
  </sheetViews>
  <sheetFormatPr defaultRowHeight="13.5"/>
  <cols>
    <col min="1" max="3" width="2.875" customWidth="1"/>
    <col min="4" max="4" width="60.25" customWidth="1"/>
    <col min="5" max="7" width="20.75" customWidth="1"/>
  </cols>
  <sheetData>
    <row r="1" spans="2:7">
      <c r="B1" s="1"/>
      <c r="C1" s="1"/>
      <c r="D1" s="1"/>
      <c r="E1" s="1"/>
      <c r="F1" s="1"/>
      <c r="G1" s="1"/>
    </row>
    <row r="2" spans="2:7" ht="21">
      <c r="B2" s="2"/>
      <c r="C2" s="2"/>
      <c r="D2" s="2"/>
      <c r="E2" s="3"/>
      <c r="F2" s="3"/>
      <c r="G2" s="4" t="s">
        <v>0</v>
      </c>
    </row>
    <row r="3" spans="2:7" ht="21">
      <c r="B3" s="5" t="s">
        <v>1</v>
      </c>
      <c r="C3" s="5"/>
      <c r="D3" s="5"/>
      <c r="E3" s="5"/>
      <c r="F3" s="5"/>
      <c r="G3" s="5"/>
    </row>
    <row r="4" spans="2:7" ht="14.25">
      <c r="B4" s="6"/>
      <c r="C4" s="6"/>
      <c r="D4" s="6"/>
      <c r="E4" s="6"/>
      <c r="F4" s="6"/>
      <c r="G4" s="3"/>
    </row>
    <row r="5" spans="2:7" ht="21">
      <c r="B5" s="7" t="s">
        <v>2</v>
      </c>
      <c r="C5" s="7"/>
      <c r="D5" s="7"/>
      <c r="E5" s="7"/>
      <c r="F5" s="7"/>
      <c r="G5" s="7"/>
    </row>
    <row r="6" spans="2:7" ht="15.75">
      <c r="B6" s="8"/>
      <c r="C6" s="8"/>
      <c r="D6" s="8"/>
      <c r="E6" s="8"/>
      <c r="F6" s="3"/>
      <c r="G6" s="8" t="s">
        <v>3</v>
      </c>
    </row>
    <row r="7" spans="2:7" ht="14.25">
      <c r="B7" s="9" t="s">
        <v>4</v>
      </c>
      <c r="C7" s="9"/>
      <c r="D7" s="9"/>
      <c r="E7" s="10" t="s">
        <v>5</v>
      </c>
      <c r="F7" s="10" t="s">
        <v>6</v>
      </c>
      <c r="G7" s="10" t="s">
        <v>7</v>
      </c>
    </row>
    <row r="8" spans="2:7" ht="14.25">
      <c r="B8" s="11" t="s">
        <v>8</v>
      </c>
      <c r="C8" s="11" t="s">
        <v>9</v>
      </c>
      <c r="D8" s="12" t="s">
        <v>10</v>
      </c>
      <c r="E8" s="13">
        <v>175600899</v>
      </c>
      <c r="F8" s="14"/>
      <c r="G8" s="13">
        <f>E8-F8</f>
        <v>175600899</v>
      </c>
    </row>
    <row r="9" spans="2:7" ht="14.25">
      <c r="B9" s="15"/>
      <c r="C9" s="15"/>
      <c r="D9" s="16" t="s">
        <v>11</v>
      </c>
      <c r="E9" s="17">
        <v>0</v>
      </c>
      <c r="F9" s="18">
        <v>30000</v>
      </c>
      <c r="G9" s="17">
        <f t="shared" ref="G9:G52" si="0">E9-F9</f>
        <v>-30000</v>
      </c>
    </row>
    <row r="10" spans="2:7" ht="14.25">
      <c r="B10" s="15"/>
      <c r="C10" s="15"/>
      <c r="D10" s="16" t="s">
        <v>12</v>
      </c>
      <c r="E10" s="17">
        <v>0</v>
      </c>
      <c r="F10" s="19">
        <v>0</v>
      </c>
      <c r="G10" s="17">
        <f t="shared" si="0"/>
        <v>0</v>
      </c>
    </row>
    <row r="11" spans="2:7" ht="14.25">
      <c r="B11" s="15"/>
      <c r="C11" s="20"/>
      <c r="D11" s="21" t="s">
        <v>13</v>
      </c>
      <c r="E11" s="22">
        <f>+E8+E9+E10</f>
        <v>175600899</v>
      </c>
      <c r="F11" s="23">
        <f>+F8+F9+F10</f>
        <v>30000</v>
      </c>
      <c r="G11" s="22">
        <f t="shared" si="0"/>
        <v>175570899</v>
      </c>
    </row>
    <row r="12" spans="2:7" ht="14.25">
      <c r="B12" s="15"/>
      <c r="C12" s="11" t="s">
        <v>14</v>
      </c>
      <c r="D12" s="16" t="s">
        <v>15</v>
      </c>
      <c r="E12" s="17">
        <v>160021833</v>
      </c>
      <c r="F12" s="14">
        <v>158188042</v>
      </c>
      <c r="G12" s="17">
        <f t="shared" si="0"/>
        <v>1833791</v>
      </c>
    </row>
    <row r="13" spans="2:7" ht="14.25">
      <c r="B13" s="15"/>
      <c r="C13" s="15"/>
      <c r="D13" s="16" t="s">
        <v>16</v>
      </c>
      <c r="E13" s="17">
        <v>13868453</v>
      </c>
      <c r="F13" s="18">
        <v>13526637</v>
      </c>
      <c r="G13" s="17">
        <f t="shared" si="0"/>
        <v>341816</v>
      </c>
    </row>
    <row r="14" spans="2:7" ht="14.25">
      <c r="B14" s="15"/>
      <c r="C14" s="15"/>
      <c r="D14" s="16" t="s">
        <v>17</v>
      </c>
      <c r="E14" s="17">
        <v>28401529</v>
      </c>
      <c r="F14" s="18">
        <v>26506892</v>
      </c>
      <c r="G14" s="17">
        <f t="shared" si="0"/>
        <v>1894637</v>
      </c>
    </row>
    <row r="15" spans="2:7" ht="14.25">
      <c r="B15" s="15"/>
      <c r="C15" s="15"/>
      <c r="D15" s="16" t="s">
        <v>18</v>
      </c>
      <c r="E15" s="17">
        <v>0</v>
      </c>
      <c r="F15" s="18">
        <v>0</v>
      </c>
      <c r="G15" s="17">
        <f t="shared" si="0"/>
        <v>0</v>
      </c>
    </row>
    <row r="16" spans="2:7" ht="14.25">
      <c r="B16" s="15"/>
      <c r="C16" s="15"/>
      <c r="D16" s="16" t="s">
        <v>19</v>
      </c>
      <c r="E16" s="17">
        <v>11298603</v>
      </c>
      <c r="F16" s="18">
        <v>11276834</v>
      </c>
      <c r="G16" s="17">
        <f t="shared" si="0"/>
        <v>21769</v>
      </c>
    </row>
    <row r="17" spans="2:7" ht="14.25">
      <c r="B17" s="15"/>
      <c r="C17" s="15"/>
      <c r="D17" s="16" t="s">
        <v>20</v>
      </c>
      <c r="E17" s="17">
        <v>-6398706</v>
      </c>
      <c r="F17" s="18">
        <v>-6408747</v>
      </c>
      <c r="G17" s="17">
        <f t="shared" si="0"/>
        <v>10041</v>
      </c>
    </row>
    <row r="18" spans="2:7" ht="14.25">
      <c r="B18" s="15"/>
      <c r="C18" s="15"/>
      <c r="D18" s="16" t="s">
        <v>21</v>
      </c>
      <c r="E18" s="17">
        <v>0</v>
      </c>
      <c r="F18" s="18">
        <v>0</v>
      </c>
      <c r="G18" s="17">
        <f t="shared" si="0"/>
        <v>0</v>
      </c>
    </row>
    <row r="19" spans="2:7" ht="14.25">
      <c r="B19" s="15"/>
      <c r="C19" s="15"/>
      <c r="D19" s="16" t="s">
        <v>22</v>
      </c>
      <c r="E19" s="17">
        <v>0</v>
      </c>
      <c r="F19" s="18">
        <v>0</v>
      </c>
      <c r="G19" s="17">
        <f t="shared" si="0"/>
        <v>0</v>
      </c>
    </row>
    <row r="20" spans="2:7" ht="14.25">
      <c r="B20" s="15"/>
      <c r="C20" s="15"/>
      <c r="D20" s="16" t="s">
        <v>23</v>
      </c>
      <c r="E20" s="17">
        <v>0</v>
      </c>
      <c r="F20" s="19">
        <v>0</v>
      </c>
      <c r="G20" s="17">
        <f t="shared" si="0"/>
        <v>0</v>
      </c>
    </row>
    <row r="21" spans="2:7" ht="14.25">
      <c r="B21" s="15"/>
      <c r="C21" s="20"/>
      <c r="D21" s="21" t="s">
        <v>24</v>
      </c>
      <c r="E21" s="22">
        <f>+E12+E13+E14+E15+E16+E17+E18+E19+E20</f>
        <v>207191712</v>
      </c>
      <c r="F21" s="23">
        <f>+F12+F13+F14+F15+F16+F17+F18+F19+F20</f>
        <v>203089658</v>
      </c>
      <c r="G21" s="22">
        <f t="shared" si="0"/>
        <v>4102054</v>
      </c>
    </row>
    <row r="22" spans="2:7" ht="14.25">
      <c r="B22" s="20"/>
      <c r="C22" s="24" t="s">
        <v>25</v>
      </c>
      <c r="D22" s="25"/>
      <c r="E22" s="26">
        <f xml:space="preserve"> +E11 - E21</f>
        <v>-31590813</v>
      </c>
      <c r="F22" s="23">
        <f xml:space="preserve"> +F11 - F21</f>
        <v>-203059658</v>
      </c>
      <c r="G22" s="26">
        <f t="shared" si="0"/>
        <v>171468845</v>
      </c>
    </row>
    <row r="23" spans="2:7" ht="14.25">
      <c r="B23" s="11" t="s">
        <v>26</v>
      </c>
      <c r="C23" s="11" t="s">
        <v>9</v>
      </c>
      <c r="D23" s="16" t="s">
        <v>27</v>
      </c>
      <c r="E23" s="17">
        <v>5215</v>
      </c>
      <c r="F23" s="14">
        <v>6852</v>
      </c>
      <c r="G23" s="17">
        <f t="shared" si="0"/>
        <v>-1637</v>
      </c>
    </row>
    <row r="24" spans="2:7" ht="14.25">
      <c r="B24" s="15"/>
      <c r="C24" s="15"/>
      <c r="D24" s="16" t="s">
        <v>28</v>
      </c>
      <c r="E24" s="17">
        <v>0</v>
      </c>
      <c r="F24" s="18">
        <v>0</v>
      </c>
      <c r="G24" s="17">
        <f t="shared" si="0"/>
        <v>0</v>
      </c>
    </row>
    <row r="25" spans="2:7" ht="14.25">
      <c r="B25" s="15"/>
      <c r="C25" s="15"/>
      <c r="D25" s="16" t="s">
        <v>29</v>
      </c>
      <c r="E25" s="17">
        <v>0</v>
      </c>
      <c r="F25" s="18">
        <v>0</v>
      </c>
      <c r="G25" s="17">
        <f t="shared" si="0"/>
        <v>0</v>
      </c>
    </row>
    <row r="26" spans="2:7" ht="14.25">
      <c r="B26" s="15"/>
      <c r="C26" s="15"/>
      <c r="D26" s="16" t="s">
        <v>30</v>
      </c>
      <c r="E26" s="17">
        <v>2270813</v>
      </c>
      <c r="F26" s="19">
        <v>1642290</v>
      </c>
      <c r="G26" s="17">
        <f t="shared" si="0"/>
        <v>628523</v>
      </c>
    </row>
    <row r="27" spans="2:7" ht="14.25">
      <c r="B27" s="15"/>
      <c r="C27" s="20"/>
      <c r="D27" s="21" t="s">
        <v>31</v>
      </c>
      <c r="E27" s="22">
        <f>+E23+E24+E25+E26</f>
        <v>2276028</v>
      </c>
      <c r="F27" s="23">
        <f>+F23+F24+F25+F26</f>
        <v>1649142</v>
      </c>
      <c r="G27" s="22">
        <f t="shared" si="0"/>
        <v>626886</v>
      </c>
    </row>
    <row r="28" spans="2:7" ht="14.25">
      <c r="B28" s="15"/>
      <c r="C28" s="11" t="s">
        <v>14</v>
      </c>
      <c r="D28" s="16" t="s">
        <v>32</v>
      </c>
      <c r="E28" s="17">
        <v>0</v>
      </c>
      <c r="F28" s="14">
        <v>0</v>
      </c>
      <c r="G28" s="17">
        <f t="shared" si="0"/>
        <v>0</v>
      </c>
    </row>
    <row r="29" spans="2:7" ht="14.25">
      <c r="B29" s="15"/>
      <c r="C29" s="15"/>
      <c r="D29" s="16" t="s">
        <v>33</v>
      </c>
      <c r="E29" s="17">
        <v>0</v>
      </c>
      <c r="F29" s="18">
        <v>0</v>
      </c>
      <c r="G29" s="17">
        <f t="shared" si="0"/>
        <v>0</v>
      </c>
    </row>
    <row r="30" spans="2:7" ht="14.25">
      <c r="B30" s="15"/>
      <c r="C30" s="15"/>
      <c r="D30" s="16" t="s">
        <v>34</v>
      </c>
      <c r="E30" s="17">
        <v>0</v>
      </c>
      <c r="F30" s="18">
        <v>0</v>
      </c>
      <c r="G30" s="17">
        <f t="shared" si="0"/>
        <v>0</v>
      </c>
    </row>
    <row r="31" spans="2:7" ht="14.25">
      <c r="B31" s="15"/>
      <c r="C31" s="15"/>
      <c r="D31" s="16" t="s">
        <v>35</v>
      </c>
      <c r="E31" s="17">
        <v>1816291</v>
      </c>
      <c r="F31" s="19">
        <v>1902555</v>
      </c>
      <c r="G31" s="17">
        <f t="shared" si="0"/>
        <v>-86264</v>
      </c>
    </row>
    <row r="32" spans="2:7" ht="14.25">
      <c r="B32" s="15"/>
      <c r="C32" s="20"/>
      <c r="D32" s="21" t="s">
        <v>36</v>
      </c>
      <c r="E32" s="22">
        <f>+E28+E29+E30+E31</f>
        <v>1816291</v>
      </c>
      <c r="F32" s="23">
        <f>+F28+F29+F30+F31</f>
        <v>1902555</v>
      </c>
      <c r="G32" s="22">
        <f t="shared" si="0"/>
        <v>-86264</v>
      </c>
    </row>
    <row r="33" spans="2:7" ht="14.25">
      <c r="B33" s="20"/>
      <c r="C33" s="24" t="s">
        <v>37</v>
      </c>
      <c r="D33" s="27"/>
      <c r="E33" s="28">
        <f xml:space="preserve"> +E27 - E32</f>
        <v>459737</v>
      </c>
      <c r="F33" s="23">
        <f xml:space="preserve"> +F27 - F32</f>
        <v>-253413</v>
      </c>
      <c r="G33" s="28">
        <f t="shared" si="0"/>
        <v>713150</v>
      </c>
    </row>
    <row r="34" spans="2:7" ht="14.25">
      <c r="B34" s="24" t="s">
        <v>38</v>
      </c>
      <c r="C34" s="29"/>
      <c r="D34" s="25"/>
      <c r="E34" s="26">
        <f xml:space="preserve"> +E22 +E33</f>
        <v>-31131076</v>
      </c>
      <c r="F34" s="23">
        <f xml:space="preserve"> +F22 +F33</f>
        <v>-203313071</v>
      </c>
      <c r="G34" s="26">
        <f t="shared" si="0"/>
        <v>172181995</v>
      </c>
    </row>
    <row r="35" spans="2:7" ht="14.25">
      <c r="B35" s="11" t="s">
        <v>39</v>
      </c>
      <c r="C35" s="11" t="s">
        <v>9</v>
      </c>
      <c r="D35" s="16" t="s">
        <v>40</v>
      </c>
      <c r="E35" s="17">
        <v>0</v>
      </c>
      <c r="F35" s="14">
        <v>0</v>
      </c>
      <c r="G35" s="17">
        <f t="shared" si="0"/>
        <v>0</v>
      </c>
    </row>
    <row r="36" spans="2:7" ht="14.25">
      <c r="B36" s="15"/>
      <c r="C36" s="15"/>
      <c r="D36" s="16" t="s">
        <v>41</v>
      </c>
      <c r="E36" s="17">
        <v>0</v>
      </c>
      <c r="F36" s="19">
        <v>0</v>
      </c>
      <c r="G36" s="17">
        <f t="shared" si="0"/>
        <v>0</v>
      </c>
    </row>
    <row r="37" spans="2:7" ht="14.25">
      <c r="B37" s="15"/>
      <c r="C37" s="20"/>
      <c r="D37" s="21" t="s">
        <v>42</v>
      </c>
      <c r="E37" s="22">
        <f>+E35+E36</f>
        <v>0</v>
      </c>
      <c r="F37" s="23">
        <f>+F35+F36</f>
        <v>0</v>
      </c>
      <c r="G37" s="22">
        <f t="shared" si="0"/>
        <v>0</v>
      </c>
    </row>
    <row r="38" spans="2:7" ht="14.25">
      <c r="B38" s="15"/>
      <c r="C38" s="11" t="s">
        <v>14</v>
      </c>
      <c r="D38" s="16" t="s">
        <v>43</v>
      </c>
      <c r="E38" s="17">
        <v>0</v>
      </c>
      <c r="F38" s="14">
        <v>0</v>
      </c>
      <c r="G38" s="17">
        <f t="shared" si="0"/>
        <v>0</v>
      </c>
    </row>
    <row r="39" spans="2:7" ht="14.25">
      <c r="B39" s="15"/>
      <c r="C39" s="15"/>
      <c r="D39" s="16" t="s">
        <v>44</v>
      </c>
      <c r="E39" s="17">
        <v>0</v>
      </c>
      <c r="F39" s="18">
        <v>0</v>
      </c>
      <c r="G39" s="17">
        <f t="shared" si="0"/>
        <v>0</v>
      </c>
    </row>
    <row r="40" spans="2:7" ht="14.25">
      <c r="B40" s="15"/>
      <c r="C40" s="15"/>
      <c r="D40" s="16" t="s">
        <v>45</v>
      </c>
      <c r="E40" s="17">
        <v>0</v>
      </c>
      <c r="F40" s="18">
        <v>0</v>
      </c>
      <c r="G40" s="17">
        <f t="shared" si="0"/>
        <v>0</v>
      </c>
    </row>
    <row r="41" spans="2:7" ht="14.25">
      <c r="B41" s="15"/>
      <c r="C41" s="15"/>
      <c r="D41" s="16" t="s">
        <v>46</v>
      </c>
      <c r="E41" s="17">
        <v>0</v>
      </c>
      <c r="F41" s="18">
        <v>0</v>
      </c>
      <c r="G41" s="17">
        <f t="shared" si="0"/>
        <v>0</v>
      </c>
    </row>
    <row r="42" spans="2:7" ht="14.25">
      <c r="B42" s="15"/>
      <c r="C42" s="15"/>
      <c r="D42" s="16" t="s">
        <v>47</v>
      </c>
      <c r="E42" s="17">
        <v>0</v>
      </c>
      <c r="F42" s="18">
        <v>0</v>
      </c>
      <c r="G42" s="17">
        <f t="shared" si="0"/>
        <v>0</v>
      </c>
    </row>
    <row r="43" spans="2:7" ht="14.25">
      <c r="B43" s="15"/>
      <c r="C43" s="15"/>
      <c r="D43" s="16" t="s">
        <v>48</v>
      </c>
      <c r="E43" s="17">
        <v>0</v>
      </c>
      <c r="F43" s="19">
        <v>0</v>
      </c>
      <c r="G43" s="17">
        <f t="shared" si="0"/>
        <v>0</v>
      </c>
    </row>
    <row r="44" spans="2:7" ht="14.25">
      <c r="B44" s="15"/>
      <c r="C44" s="20"/>
      <c r="D44" s="21" t="s">
        <v>49</v>
      </c>
      <c r="E44" s="22">
        <f>+E38+E39+E40+E41+E42+E43</f>
        <v>0</v>
      </c>
      <c r="F44" s="23">
        <f>+F38+F39+F40+F41+F42+F43</f>
        <v>0</v>
      </c>
      <c r="G44" s="22">
        <f t="shared" si="0"/>
        <v>0</v>
      </c>
    </row>
    <row r="45" spans="2:7" ht="14.25">
      <c r="B45" s="20"/>
      <c r="C45" s="30" t="s">
        <v>50</v>
      </c>
      <c r="D45" s="31"/>
      <c r="E45" s="32">
        <f xml:space="preserve"> +E37 - E44</f>
        <v>0</v>
      </c>
      <c r="F45" s="23">
        <f xml:space="preserve"> +F37 - F44</f>
        <v>0</v>
      </c>
      <c r="G45" s="32">
        <f t="shared" si="0"/>
        <v>0</v>
      </c>
    </row>
    <row r="46" spans="2:7" ht="14.25">
      <c r="B46" s="24" t="s">
        <v>51</v>
      </c>
      <c r="C46" s="33"/>
      <c r="D46" s="34"/>
      <c r="E46" s="35">
        <f xml:space="preserve"> +E34 +E45</f>
        <v>-31131076</v>
      </c>
      <c r="F46" s="23">
        <f xml:space="preserve"> +F34 +F45</f>
        <v>-203313071</v>
      </c>
      <c r="G46" s="35">
        <f t="shared" si="0"/>
        <v>172181995</v>
      </c>
    </row>
    <row r="47" spans="2:7" ht="14.25">
      <c r="B47" s="36" t="s">
        <v>52</v>
      </c>
      <c r="C47" s="33" t="s">
        <v>53</v>
      </c>
      <c r="D47" s="34"/>
      <c r="E47" s="35">
        <v>201220806</v>
      </c>
      <c r="F47" s="23">
        <v>0</v>
      </c>
      <c r="G47" s="35">
        <f t="shared" si="0"/>
        <v>201220806</v>
      </c>
    </row>
    <row r="48" spans="2:7" ht="14.25">
      <c r="B48" s="37"/>
      <c r="C48" s="33" t="s">
        <v>54</v>
      </c>
      <c r="D48" s="34"/>
      <c r="E48" s="35">
        <f xml:space="preserve"> +E46 +E47</f>
        <v>170089730</v>
      </c>
      <c r="F48" s="23">
        <f xml:space="preserve"> +F46 +F47</f>
        <v>-203313071</v>
      </c>
      <c r="G48" s="35">
        <f t="shared" si="0"/>
        <v>373402801</v>
      </c>
    </row>
    <row r="49" spans="2:7" ht="14.25">
      <c r="B49" s="37"/>
      <c r="C49" s="33" t="s">
        <v>55</v>
      </c>
      <c r="D49" s="34"/>
      <c r="E49" s="35">
        <v>0</v>
      </c>
      <c r="F49" s="23">
        <v>0</v>
      </c>
      <c r="G49" s="35">
        <f t="shared" si="0"/>
        <v>0</v>
      </c>
    </row>
    <row r="50" spans="2:7" ht="14.25">
      <c r="B50" s="37"/>
      <c r="C50" s="33" t="s">
        <v>56</v>
      </c>
      <c r="D50" s="34"/>
      <c r="E50" s="35">
        <v>0</v>
      </c>
      <c r="F50" s="23">
        <v>0</v>
      </c>
      <c r="G50" s="35">
        <f t="shared" si="0"/>
        <v>0</v>
      </c>
    </row>
    <row r="51" spans="2:7" ht="14.25">
      <c r="B51" s="37"/>
      <c r="C51" s="33" t="s">
        <v>57</v>
      </c>
      <c r="D51" s="34"/>
      <c r="E51" s="35">
        <v>0</v>
      </c>
      <c r="F51" s="23">
        <v>0</v>
      </c>
      <c r="G51" s="35">
        <f t="shared" si="0"/>
        <v>0</v>
      </c>
    </row>
    <row r="52" spans="2:7" ht="14.25">
      <c r="B52" s="38"/>
      <c r="C52" s="33" t="s">
        <v>58</v>
      </c>
      <c r="D52" s="34"/>
      <c r="E52" s="35">
        <f xml:space="preserve"> +E48 +E49 +E50 - E51</f>
        <v>170089730</v>
      </c>
      <c r="F52" s="23">
        <f xml:space="preserve"> +F48 +F49 +F50 - F51</f>
        <v>-203313071</v>
      </c>
      <c r="G52" s="35">
        <f t="shared" si="0"/>
        <v>373402801</v>
      </c>
    </row>
  </sheetData>
  <mergeCells count="13">
    <mergeCell ref="B47:B52"/>
    <mergeCell ref="B23:B33"/>
    <mergeCell ref="C23:C27"/>
    <mergeCell ref="C28:C32"/>
    <mergeCell ref="B35:B45"/>
    <mergeCell ref="C35:C37"/>
    <mergeCell ref="C38:C44"/>
    <mergeCell ref="B3:G3"/>
    <mergeCell ref="B5:G5"/>
    <mergeCell ref="B7:D7"/>
    <mergeCell ref="B8:B22"/>
    <mergeCell ref="C8:C11"/>
    <mergeCell ref="C12:C21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第二号第一様式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jifukukai-10</dc:creator>
  <cp:lastModifiedBy>jifukukai-10</cp:lastModifiedBy>
  <dcterms:created xsi:type="dcterms:W3CDTF">2019-07-08T08:20:44Z</dcterms:created>
  <dcterms:modified xsi:type="dcterms:W3CDTF">2019-07-08T08:20:45Z</dcterms:modified>
</cp:coreProperties>
</file>